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49" i="3" l="1"/>
  <c r="H48" i="3"/>
  <c r="H47" i="3"/>
  <c r="H46" i="3"/>
  <c r="H103" i="3"/>
  <c r="H108" i="3"/>
  <c r="H111" i="3"/>
  <c r="H110" i="3"/>
  <c r="H109" i="3"/>
  <c r="H107" i="3"/>
  <c r="H106" i="3"/>
  <c r="H105" i="3"/>
  <c r="H104" i="3"/>
  <c r="H114" i="3" l="1"/>
  <c r="H21" i="3" l="1"/>
  <c r="H20" i="3"/>
  <c r="H44" i="3"/>
  <c r="H43" i="3" l="1"/>
  <c r="H45" i="3"/>
  <c r="H42" i="3"/>
  <c r="H50" i="3"/>
  <c r="H59" i="3"/>
  <c r="H113" i="3" l="1"/>
  <c r="H112" i="3"/>
  <c r="H57" i="3" l="1"/>
  <c r="H58" i="3"/>
  <c r="H60" i="3"/>
  <c r="H61" i="3"/>
  <c r="H62" i="3"/>
  <c r="H63" i="3"/>
  <c r="H14" i="3"/>
  <c r="H15" i="3"/>
  <c r="H16" i="3"/>
  <c r="H17" i="3"/>
  <c r="H18" i="3"/>
  <c r="H19" i="3"/>
  <c r="H13" i="3" l="1"/>
  <c r="H22" i="3" s="1"/>
  <c r="H66" i="3" l="1"/>
  <c r="H98" i="3"/>
  <c r="H97" i="3"/>
  <c r="H96" i="3"/>
  <c r="H95" i="3"/>
  <c r="H94" i="3"/>
  <c r="H93" i="3"/>
  <c r="H92" i="3"/>
  <c r="H91" i="3"/>
  <c r="H84" i="3"/>
  <c r="H85" i="3"/>
  <c r="H86" i="3"/>
  <c r="H87" i="3"/>
  <c r="H80" i="3"/>
  <c r="H81" i="3"/>
  <c r="H83" i="3"/>
  <c r="H73" i="3"/>
  <c r="H74" i="3"/>
  <c r="H75" i="3"/>
  <c r="H76" i="3"/>
  <c r="H79" i="3"/>
  <c r="H67" i="3"/>
  <c r="H68" i="3"/>
  <c r="H69" i="3"/>
  <c r="H72" i="3"/>
  <c r="H88" i="3"/>
  <c r="H118" i="3"/>
  <c r="H53" i="3"/>
  <c r="H52" i="3"/>
  <c r="H56" i="3"/>
  <c r="H64" i="3" s="1"/>
  <c r="H25" i="3"/>
  <c r="H51" i="3"/>
  <c r="H54" i="3" s="1"/>
  <c r="H26" i="3"/>
  <c r="H119" i="3"/>
  <c r="H24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17" i="3"/>
  <c r="H77" i="3" l="1"/>
  <c r="H70" i="3"/>
  <c r="H101" i="3"/>
  <c r="H40" i="3"/>
  <c r="H89" i="3"/>
  <c r="E115" i="3" l="1"/>
  <c r="E121" i="3" s="1"/>
  <c r="H116" i="3" l="1"/>
  <c r="E120" i="3" s="1"/>
  <c r="E122" i="3" s="1"/>
  <c r="H121" i="3"/>
</calcChain>
</file>

<file path=xl/sharedStrings.xml><?xml version="1.0" encoding="utf-8"?>
<sst xmlns="http://schemas.openxmlformats.org/spreadsheetml/2006/main" count="93" uniqueCount="93">
  <si>
    <t>кол-во</t>
  </si>
  <si>
    <t>цена</t>
  </si>
  <si>
    <t>стоимость</t>
  </si>
  <si>
    <t>ДАТА</t>
  </si>
  <si>
    <t>НАЗВАНИЕ ОРГАНИЗАЦИИ</t>
  </si>
  <si>
    <t>КОНТАКТНОЕ ЛИЦО</t>
  </si>
  <si>
    <t>КОЛИЧЕСТВО ГОСТЕЙ</t>
  </si>
  <si>
    <t>П/О</t>
  </si>
  <si>
    <t>СПОСОБ ОПЛАТЫ</t>
  </si>
  <si>
    <t>СУММА ОРГАНИЗАЦИИ ФУРШЕТА</t>
  </si>
  <si>
    <t>ОБЩАЯ СУММА ФУРШЕТА</t>
  </si>
  <si>
    <t>СТОИМОСТЬ НА 1 ГОСТЯ ( 1: ТОЛЬКО КУХНЯ, 2: ОБЩАЯ СТОИМОТЬ ФУРШЕТА)</t>
  </si>
  <si>
    <t>КАНАПЕ</t>
  </si>
  <si>
    <t>наименование</t>
  </si>
  <si>
    <t>из телятины</t>
  </si>
  <si>
    <t>ПИРОЖКИ</t>
  </si>
  <si>
    <t>ГРИССИНИ / ХЛЕБНЫЕ ПАЛОЧКИ</t>
  </si>
  <si>
    <t>АССОРТИ</t>
  </si>
  <si>
    <t>мусс из ветчины</t>
  </si>
  <si>
    <t>руже из сельди на тосте</t>
  </si>
  <si>
    <t>мусс из судака  с зеленым соусом</t>
  </si>
  <si>
    <t>мусс из семги на тар-таре из свежих фруктов</t>
  </si>
  <si>
    <t>СЛАДОСТИ</t>
  </si>
  <si>
    <t xml:space="preserve">паштет печеночный с греческим салатом </t>
  </si>
  <si>
    <t>ДОПОЛНИТЕЛЬНО</t>
  </si>
  <si>
    <t>Квалифицированный обслуживающий персонал из числа официантов, а в случае необходимости-поваров, барменов, менеджеров</t>
  </si>
  <si>
    <t>СУММА КУХНИ</t>
  </si>
  <si>
    <t>Итого 1:</t>
  </si>
  <si>
    <t>Итого 2:</t>
  </si>
  <si>
    <t>Итого 3:</t>
  </si>
  <si>
    <t>Итого 4:</t>
  </si>
  <si>
    <t>Итого 5:</t>
  </si>
  <si>
    <t>Итого 6:</t>
  </si>
  <si>
    <t>Итого 7:</t>
  </si>
  <si>
    <t>Итого 8:</t>
  </si>
  <si>
    <t>Итого 9:</t>
  </si>
  <si>
    <t>МУССЫ</t>
  </si>
  <si>
    <t>ВАЛОВАНЫ/ ТАРТАЛЕТКИ/ШОТЫ</t>
  </si>
  <si>
    <t xml:space="preserve">Фуршетное меню ПБ "На крыше" </t>
  </si>
  <si>
    <t>Слоеный пирожок с яблоком</t>
  </si>
  <si>
    <t>Дополнительная аренда посуды (в случае своих напитков) 1 бокал или тарелка</t>
  </si>
  <si>
    <t xml:space="preserve">Брускетта с куриным муссом 40гр  </t>
  </si>
  <si>
    <t xml:space="preserve">Брускетта с лососем с/с 40гр </t>
  </si>
  <si>
    <t xml:space="preserve">Брускетта с ростбифом  40гр  </t>
  </si>
  <si>
    <t xml:space="preserve">Бутерброд с салями и сыром Фета 40гр  </t>
  </si>
  <si>
    <t>с сыром моцарелла и черри 30 гр</t>
  </si>
  <si>
    <t>с сыром Чеддер и виноградом 30 гр</t>
  </si>
  <si>
    <t xml:space="preserve">Канапе со смальцем 30гр  </t>
  </si>
  <si>
    <t xml:space="preserve">Канапе с сыром и маслинами  30гр </t>
  </si>
  <si>
    <t xml:space="preserve">Тарталетка с икрой  1шт </t>
  </si>
  <si>
    <t xml:space="preserve">Тарталетка с сыром, чесноком и майонезом 1шт  </t>
  </si>
  <si>
    <t xml:space="preserve">Трубочка с сыром, чесноком и майонезом 1шт </t>
  </si>
  <si>
    <t xml:space="preserve">Ассорти из салатов 3 шт  
(Оливье, Столичный, Мясной)
</t>
  </si>
  <si>
    <t>Салат Цезарь 15гр (в шоте)</t>
  </si>
  <si>
    <t>Салат Грузинский 15гр (в шоте)</t>
  </si>
  <si>
    <t>Салат из авокадо и креветок 15гр (в шоте)</t>
  </si>
  <si>
    <t xml:space="preserve">Шот со свининой на гриле, корнишоны и соус 30гр  </t>
  </si>
  <si>
    <t>БРУСКЕТТЫ И РУЛЕТИКИ</t>
  </si>
  <si>
    <t>Рулет из баклажан с сыром, чесноком и майонезом 40гр</t>
  </si>
  <si>
    <t xml:space="preserve">Рулет с сыром и морковью по-корейски 40гр </t>
  </si>
  <si>
    <t>ЖУЛЬЕНЫ</t>
  </si>
  <si>
    <t xml:space="preserve">Жульен с курицы с грибами в тарталетках  1шт  </t>
  </si>
  <si>
    <t>Жульен с ветчиной и сыром в тарталетках  1шт</t>
  </si>
  <si>
    <t xml:space="preserve">Жульен грибной в тарталетках 1шт  </t>
  </si>
  <si>
    <t>Овощное ассорти 330 гр</t>
  </si>
  <si>
    <t>Мясное ассорти 250 гр</t>
  </si>
  <si>
    <t>Сырная тарелка 480 гр (можно 240 гр 500 руб)</t>
  </si>
  <si>
    <t>Шоколадные конфеты с курагой и черносливом ручной работы ( 4 шт)</t>
  </si>
  <si>
    <t>Морс ягодный, л</t>
  </si>
  <si>
    <t>Сок в асс, л</t>
  </si>
  <si>
    <t>Мин вода " На крыше", б/г 0,5 л</t>
  </si>
  <si>
    <t>Мин вода "Бонаква", с/г 0,5 л</t>
  </si>
  <si>
    <t>Пиво Нефильтрованное в асс, 0,33 л</t>
  </si>
  <si>
    <t>Пиво Нефильтрованное в асс, 0,5 л</t>
  </si>
  <si>
    <t>Пиво Крафтовое 0,33 л</t>
  </si>
  <si>
    <t>Пиво Крафтовое 0,5 л</t>
  </si>
  <si>
    <t>мини "Тирамису" 50 гр</t>
  </si>
  <si>
    <t>"Панна Кота" 50 гр</t>
  </si>
  <si>
    <t>Шоколадный фондан 60 гр</t>
  </si>
  <si>
    <t>Пудинг из йогурта 50 гр</t>
  </si>
  <si>
    <t>Канапе с ананасом, курицей апельсином  30 гр</t>
  </si>
  <si>
    <t xml:space="preserve">Канапе с беконом и черносливом 30гр </t>
  </si>
  <si>
    <t xml:space="preserve">Канапе с языком и зеленью 40гр </t>
  </si>
  <si>
    <t xml:space="preserve">Канапе с ветчиной и сыром 35гр  </t>
  </si>
  <si>
    <t xml:space="preserve">Канапе с красной рыбой  30гр </t>
  </si>
  <si>
    <t xml:space="preserve">Канапе с мидиями и авокадо 30гр </t>
  </si>
  <si>
    <t xml:space="preserve">Канапе с креветками 30гр </t>
  </si>
  <si>
    <t>Крудите с овощами 40 гр</t>
  </si>
  <si>
    <t xml:space="preserve">Крудите с гриссини  40гр </t>
  </si>
  <si>
    <t xml:space="preserve">Крудите со снутиками 40гр </t>
  </si>
  <si>
    <t xml:space="preserve">Крудите с креветками 40гр </t>
  </si>
  <si>
    <t>Чай пакетир., кофе пакетир., молоко</t>
  </si>
  <si>
    <t>Организация фуршета(включает в себя приготовление блюд, подготовку и транспортировку кейтеринговых технологий,  оборудование, мебели, драпировки, посуды стекла к месту проведения мероприятия), 10% или 15% от суммы меню. В случае выезда на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</si>
</sst>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dd/mm/yy"/>
    <numFmt numFmtId="166" formatCode="#,##0.00[$руб.-419];[Red]\-#,##0.00[$руб.-419]"/>
    <numFmt numFmtId="167" formatCode="#,##0.00_р_."/>
  </numFmts>
  <fonts count="13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theme="1"/>
      <name val="Aharoni"/>
      <charset val="177"/>
    </font>
    <font>
      <b/>
      <sz val="11"/>
      <name val="Aharoni"/>
      <charset val="177"/>
    </font>
    <font>
      <b/>
      <sz val="11"/>
      <name val="Garamondcond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6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6" fillId="0" borderId="1" xfId="0" applyFont="1" applyBorder="1" applyAlignment="1">
      <alignment horizontal="center" vertical="center"/>
    </xf>
    <xf numFmtId="0" fontId="0" fillId="2" borderId="0" xfId="0" applyFill="1"/>
    <xf numFmtId="0" fontId="1" fillId="4" borderId="4" xfId="0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1" fillId="4" borderId="4" xfId="0" applyNumberFormat="1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left" vertical="center" wrapText="1"/>
    </xf>
    <xf numFmtId="165" fontId="1" fillId="5" borderId="4" xfId="0" applyNumberFormat="1" applyFont="1" applyFill="1" applyBorder="1" applyAlignment="1">
      <alignment horizontal="left" vertical="center" wrapText="1"/>
    </xf>
    <xf numFmtId="165" fontId="1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view="pageBreakPreview" topLeftCell="A92" zoomScaleSheetLayoutView="100" workbookViewId="0">
      <selection activeCell="G92" sqref="G92"/>
    </sheetView>
  </sheetViews>
  <sheetFormatPr defaultRowHeight="12.75"/>
  <cols>
    <col min="1" max="1" width="2.42578125" customWidth="1"/>
    <col min="3" max="3" width="23" customWidth="1"/>
    <col min="4" max="4" width="9" customWidth="1"/>
    <col min="6" max="6" width="11" customWidth="1"/>
    <col min="7" max="7" width="14.42578125" customWidth="1"/>
    <col min="11" max="11" width="8" customWidth="1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>
      <c r="A2" s="5"/>
      <c r="B2" s="5"/>
      <c r="C2" s="78" t="s">
        <v>38</v>
      </c>
      <c r="D2" s="78"/>
      <c r="E2" s="78"/>
      <c r="F2" s="78"/>
      <c r="G2" s="78"/>
      <c r="H2" s="78"/>
      <c r="I2" s="78"/>
      <c r="J2" s="78"/>
      <c r="K2" s="5"/>
    </row>
    <row r="3" spans="1:11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B4" s="79" t="s">
        <v>3</v>
      </c>
      <c r="C4" s="79"/>
      <c r="D4" s="80"/>
      <c r="E4" s="70"/>
      <c r="F4" s="70"/>
      <c r="G4" s="70" t="s">
        <v>7</v>
      </c>
      <c r="H4" s="70"/>
      <c r="I4" s="70"/>
      <c r="J4" s="77"/>
      <c r="K4" s="77"/>
    </row>
    <row r="5" spans="1:11">
      <c r="B5" s="79" t="s">
        <v>4</v>
      </c>
      <c r="C5" s="79"/>
      <c r="D5" s="82"/>
      <c r="E5" s="70"/>
      <c r="F5" s="70"/>
      <c r="G5" s="70" t="s">
        <v>8</v>
      </c>
      <c r="H5" s="70"/>
      <c r="I5" s="70"/>
      <c r="J5" s="77"/>
      <c r="K5" s="77"/>
    </row>
    <row r="6" spans="1:11">
      <c r="B6" s="79" t="s">
        <v>5</v>
      </c>
      <c r="C6" s="79"/>
      <c r="D6" s="70"/>
      <c r="E6" s="70"/>
      <c r="F6" s="70"/>
      <c r="G6" s="70" t="s">
        <v>6</v>
      </c>
      <c r="H6" s="70"/>
      <c r="I6" s="70"/>
      <c r="J6" s="77"/>
      <c r="K6" s="77"/>
    </row>
    <row r="7" spans="1:11" ht="8.449999999999999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>
      <c r="B11" s="81" t="s">
        <v>13</v>
      </c>
      <c r="C11" s="81"/>
      <c r="D11" s="81"/>
      <c r="E11" s="81" t="s">
        <v>0</v>
      </c>
      <c r="F11" s="81"/>
      <c r="G11" s="4" t="s">
        <v>1</v>
      </c>
      <c r="H11" s="48" t="s">
        <v>2</v>
      </c>
      <c r="I11" s="49"/>
      <c r="J11" s="49"/>
      <c r="K11" s="50"/>
    </row>
    <row r="12" spans="1:11" ht="30.75" customHeight="1">
      <c r="B12" s="48" t="s">
        <v>57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8.75" customHeight="1">
      <c r="B13" s="46" t="s">
        <v>41</v>
      </c>
      <c r="C13" s="46"/>
      <c r="D13" s="46"/>
      <c r="E13" s="47"/>
      <c r="F13" s="47"/>
      <c r="G13" s="1">
        <v>40</v>
      </c>
      <c r="H13" s="45">
        <f>G13*E13</f>
        <v>0</v>
      </c>
      <c r="I13" s="45"/>
      <c r="J13" s="45"/>
      <c r="K13" s="45"/>
    </row>
    <row r="14" spans="1:11" ht="18" customHeight="1">
      <c r="B14" s="46" t="s">
        <v>42</v>
      </c>
      <c r="C14" s="46"/>
      <c r="D14" s="46"/>
      <c r="E14" s="47"/>
      <c r="F14" s="47"/>
      <c r="G14" s="1">
        <v>75</v>
      </c>
      <c r="H14" s="45">
        <f t="shared" ref="H14:H19" si="0">G14*E14</f>
        <v>0</v>
      </c>
      <c r="I14" s="45"/>
      <c r="J14" s="45"/>
      <c r="K14" s="45"/>
    </row>
    <row r="15" spans="1:11" ht="18.75" customHeight="1">
      <c r="B15" s="46" t="s">
        <v>43</v>
      </c>
      <c r="C15" s="46"/>
      <c r="D15" s="46"/>
      <c r="E15" s="47"/>
      <c r="F15" s="47"/>
      <c r="G15" s="1">
        <v>90</v>
      </c>
      <c r="H15" s="45">
        <f t="shared" si="0"/>
        <v>0</v>
      </c>
      <c r="I15" s="45"/>
      <c r="J15" s="45"/>
      <c r="K15" s="45"/>
    </row>
    <row r="16" spans="1:11" ht="23.45" customHeight="1">
      <c r="B16" s="46" t="s">
        <v>44</v>
      </c>
      <c r="C16" s="46"/>
      <c r="D16" s="46"/>
      <c r="E16" s="47"/>
      <c r="F16" s="47"/>
      <c r="G16" s="1">
        <v>45</v>
      </c>
      <c r="H16" s="45">
        <f t="shared" si="0"/>
        <v>0</v>
      </c>
      <c r="I16" s="45"/>
      <c r="J16" s="45"/>
      <c r="K16" s="45"/>
    </row>
    <row r="17" spans="2:11" ht="5.0999999999999996" hidden="1" customHeight="1">
      <c r="B17" s="46"/>
      <c r="C17" s="46"/>
      <c r="D17" s="46"/>
      <c r="E17" s="47"/>
      <c r="F17" s="47"/>
      <c r="G17" s="10">
        <v>45</v>
      </c>
      <c r="H17" s="45">
        <f t="shared" si="0"/>
        <v>0</v>
      </c>
      <c r="I17" s="45"/>
      <c r="J17" s="45"/>
      <c r="K17" s="45"/>
    </row>
    <row r="18" spans="2:11" ht="39" hidden="1" customHeight="1">
      <c r="B18" s="46"/>
      <c r="C18" s="46"/>
      <c r="D18" s="46"/>
      <c r="E18" s="47"/>
      <c r="F18" s="47"/>
      <c r="G18" s="10">
        <v>45</v>
      </c>
      <c r="H18" s="45">
        <f t="shared" si="0"/>
        <v>0</v>
      </c>
      <c r="I18" s="45"/>
      <c r="J18" s="45"/>
      <c r="K18" s="45"/>
    </row>
    <row r="19" spans="2:11" ht="33.75" hidden="1" customHeight="1">
      <c r="B19" s="46"/>
      <c r="C19" s="46"/>
      <c r="D19" s="46"/>
      <c r="E19" s="47"/>
      <c r="F19" s="47"/>
      <c r="G19" s="10">
        <v>45</v>
      </c>
      <c r="H19" s="45">
        <f t="shared" si="0"/>
        <v>0</v>
      </c>
      <c r="I19" s="45"/>
      <c r="J19" s="45"/>
      <c r="K19" s="45"/>
    </row>
    <row r="20" spans="2:11" ht="30.95" customHeight="1">
      <c r="B20" s="46" t="s">
        <v>58</v>
      </c>
      <c r="C20" s="46"/>
      <c r="D20" s="46"/>
      <c r="E20" s="47"/>
      <c r="F20" s="47"/>
      <c r="G20" s="10">
        <v>75</v>
      </c>
      <c r="H20" s="45">
        <f t="shared" ref="H20:H21" si="1">G20*E20</f>
        <v>0</v>
      </c>
      <c r="I20" s="45"/>
      <c r="J20" s="45"/>
      <c r="K20" s="45"/>
    </row>
    <row r="21" spans="2:11" ht="31.5" customHeight="1">
      <c r="B21" s="46" t="s">
        <v>59</v>
      </c>
      <c r="C21" s="46"/>
      <c r="D21" s="46"/>
      <c r="E21" s="47"/>
      <c r="F21" s="47"/>
      <c r="G21" s="10">
        <v>75</v>
      </c>
      <c r="H21" s="45">
        <f t="shared" si="1"/>
        <v>0</v>
      </c>
      <c r="I21" s="45"/>
      <c r="J21" s="45"/>
      <c r="K21" s="45"/>
    </row>
    <row r="22" spans="2:11" ht="21.95" customHeight="1">
      <c r="B22" s="31" t="s">
        <v>27</v>
      </c>
      <c r="C22" s="32"/>
      <c r="D22" s="32"/>
      <c r="E22" s="6"/>
      <c r="F22" s="6"/>
      <c r="G22" s="7"/>
      <c r="H22" s="40">
        <f>SUM(H13:K21)</f>
        <v>0</v>
      </c>
      <c r="I22" s="92"/>
      <c r="J22" s="92"/>
      <c r="K22" s="93"/>
    </row>
    <row r="23" spans="2:11" ht="29.25" customHeight="1">
      <c r="B23" s="37" t="s">
        <v>12</v>
      </c>
      <c r="C23" s="38"/>
      <c r="D23" s="38"/>
      <c r="E23" s="38"/>
      <c r="F23" s="38"/>
      <c r="G23" s="38"/>
      <c r="H23" s="38"/>
      <c r="I23" s="38"/>
      <c r="J23" s="38"/>
      <c r="K23" s="39"/>
    </row>
    <row r="24" spans="2:11" ht="21" customHeight="1">
      <c r="B24" s="51" t="s">
        <v>47</v>
      </c>
      <c r="C24" s="51"/>
      <c r="D24" s="51"/>
      <c r="E24" s="47"/>
      <c r="F24" s="47"/>
      <c r="G24" s="1">
        <v>20</v>
      </c>
      <c r="H24" s="45">
        <f t="shared" ref="H24:H30" si="2">G24*E24</f>
        <v>0</v>
      </c>
      <c r="I24" s="45"/>
      <c r="J24" s="45"/>
      <c r="K24" s="45"/>
    </row>
    <row r="25" spans="2:11" ht="21.75" customHeight="1">
      <c r="B25" s="51" t="s">
        <v>48</v>
      </c>
      <c r="C25" s="51"/>
      <c r="D25" s="51"/>
      <c r="E25" s="47"/>
      <c r="F25" s="47"/>
      <c r="G25" s="10">
        <v>60</v>
      </c>
      <c r="H25" s="45">
        <f t="shared" si="2"/>
        <v>0</v>
      </c>
      <c r="I25" s="45"/>
      <c r="J25" s="45"/>
      <c r="K25" s="45"/>
    </row>
    <row r="26" spans="2:11" ht="29.45" customHeight="1">
      <c r="B26" s="51" t="s">
        <v>80</v>
      </c>
      <c r="C26" s="51"/>
      <c r="D26" s="51"/>
      <c r="E26" s="47"/>
      <c r="F26" s="47"/>
      <c r="G26" s="10">
        <v>40</v>
      </c>
      <c r="H26" s="45">
        <f t="shared" si="2"/>
        <v>0</v>
      </c>
      <c r="I26" s="45"/>
      <c r="J26" s="45"/>
      <c r="K26" s="45"/>
    </row>
    <row r="27" spans="2:11" ht="20.25" customHeight="1">
      <c r="B27" s="51" t="s">
        <v>46</v>
      </c>
      <c r="C27" s="51"/>
      <c r="D27" s="51"/>
      <c r="E27" s="47"/>
      <c r="F27" s="47"/>
      <c r="G27" s="10">
        <v>45</v>
      </c>
      <c r="H27" s="45">
        <f t="shared" si="2"/>
        <v>0</v>
      </c>
      <c r="I27" s="45"/>
      <c r="J27" s="45"/>
      <c r="K27" s="45"/>
    </row>
    <row r="28" spans="2:11" ht="24" customHeight="1">
      <c r="B28" s="51" t="s">
        <v>45</v>
      </c>
      <c r="C28" s="51"/>
      <c r="D28" s="51"/>
      <c r="E28" s="47"/>
      <c r="F28" s="47"/>
      <c r="G28" s="10">
        <v>70</v>
      </c>
      <c r="H28" s="45">
        <f t="shared" si="2"/>
        <v>0</v>
      </c>
      <c r="I28" s="45"/>
      <c r="J28" s="45"/>
      <c r="K28" s="45"/>
    </row>
    <row r="29" spans="2:11" ht="22.5" customHeight="1">
      <c r="B29" s="46" t="s">
        <v>81</v>
      </c>
      <c r="C29" s="46"/>
      <c r="D29" s="46"/>
      <c r="E29" s="47"/>
      <c r="F29" s="47"/>
      <c r="G29" s="10">
        <v>40</v>
      </c>
      <c r="H29" s="45">
        <f t="shared" si="2"/>
        <v>0</v>
      </c>
      <c r="I29" s="45"/>
      <c r="J29" s="45"/>
      <c r="K29" s="45"/>
    </row>
    <row r="30" spans="2:11" ht="21" customHeight="1">
      <c r="B30" s="46" t="s">
        <v>82</v>
      </c>
      <c r="C30" s="46"/>
      <c r="D30" s="46"/>
      <c r="E30" s="23"/>
      <c r="F30" s="47"/>
      <c r="G30" s="10">
        <v>70</v>
      </c>
      <c r="H30" s="45">
        <f t="shared" si="2"/>
        <v>0</v>
      </c>
      <c r="I30" s="45"/>
      <c r="J30" s="45"/>
      <c r="K30" s="45"/>
    </row>
    <row r="31" spans="2:11" ht="25.5" customHeight="1">
      <c r="B31" s="46" t="s">
        <v>83</v>
      </c>
      <c r="C31" s="46"/>
      <c r="D31" s="46"/>
      <c r="E31" s="23"/>
      <c r="F31" s="47"/>
      <c r="G31" s="10">
        <v>50</v>
      </c>
      <c r="H31" s="45">
        <f>G31*E31</f>
        <v>0</v>
      </c>
      <c r="I31" s="45"/>
      <c r="J31" s="45"/>
      <c r="K31" s="45"/>
    </row>
    <row r="32" spans="2:11" ht="26.1" customHeight="1">
      <c r="B32" s="34" t="s">
        <v>84</v>
      </c>
      <c r="C32" s="35"/>
      <c r="D32" s="36"/>
      <c r="E32" s="23"/>
      <c r="F32" s="47"/>
      <c r="G32" s="10">
        <v>90</v>
      </c>
      <c r="H32" s="45">
        <f>G32*E32</f>
        <v>0</v>
      </c>
      <c r="I32" s="45"/>
      <c r="J32" s="45"/>
      <c r="K32" s="45"/>
    </row>
    <row r="33" spans="2:11" ht="20.25" customHeight="1">
      <c r="B33" s="34" t="s">
        <v>85</v>
      </c>
      <c r="C33" s="35"/>
      <c r="D33" s="36"/>
      <c r="E33" s="23"/>
      <c r="F33" s="47"/>
      <c r="G33" s="10">
        <v>60</v>
      </c>
      <c r="H33" s="45">
        <f>G33*E33</f>
        <v>0</v>
      </c>
      <c r="I33" s="45"/>
      <c r="J33" s="45"/>
      <c r="K33" s="45"/>
    </row>
    <row r="34" spans="2:11" ht="21.75" customHeight="1">
      <c r="B34" s="34" t="s">
        <v>86</v>
      </c>
      <c r="C34" s="35"/>
      <c r="D34" s="36"/>
      <c r="E34" s="23"/>
      <c r="F34" s="47"/>
      <c r="G34" s="10">
        <v>95</v>
      </c>
      <c r="H34" s="45">
        <f>G34*E34</f>
        <v>0</v>
      </c>
      <c r="I34" s="45"/>
      <c r="J34" s="45"/>
      <c r="K34" s="45"/>
    </row>
    <row r="35" spans="2:11" ht="24" hidden="1" customHeight="1">
      <c r="B35" s="34"/>
      <c r="C35" s="55"/>
      <c r="D35" s="56"/>
      <c r="E35" s="57"/>
      <c r="F35" s="58"/>
      <c r="G35" s="10">
        <v>0</v>
      </c>
      <c r="H35" s="45">
        <f>G35*E35</f>
        <v>0</v>
      </c>
      <c r="I35" s="45"/>
      <c r="J35" s="45"/>
      <c r="K35" s="45"/>
    </row>
    <row r="36" spans="2:11" ht="21.75" hidden="1" customHeight="1">
      <c r="B36" s="34"/>
      <c r="C36" s="55"/>
      <c r="D36" s="56"/>
      <c r="E36" s="57"/>
      <c r="F36" s="58"/>
      <c r="G36" s="10">
        <v>0</v>
      </c>
      <c r="H36" s="45">
        <f t="shared" ref="H36:H51" si="3">G36*E36</f>
        <v>0</v>
      </c>
      <c r="I36" s="45"/>
      <c r="J36" s="45"/>
      <c r="K36" s="45"/>
    </row>
    <row r="37" spans="2:11" ht="34.5" hidden="1" customHeight="1">
      <c r="B37" s="34"/>
      <c r="C37" s="35"/>
      <c r="D37" s="36"/>
      <c r="E37" s="22"/>
      <c r="F37" s="23"/>
      <c r="G37" s="10">
        <v>0</v>
      </c>
      <c r="H37" s="45">
        <f t="shared" si="3"/>
        <v>0</v>
      </c>
      <c r="I37" s="45"/>
      <c r="J37" s="45"/>
      <c r="K37" s="45"/>
    </row>
    <row r="38" spans="2:11" ht="27" hidden="1" customHeight="1">
      <c r="B38" s="34"/>
      <c r="C38" s="35"/>
      <c r="D38" s="36"/>
      <c r="E38" s="22"/>
      <c r="F38" s="23"/>
      <c r="G38" s="1">
        <v>0</v>
      </c>
      <c r="H38" s="45">
        <f t="shared" si="3"/>
        <v>0</v>
      </c>
      <c r="I38" s="45"/>
      <c r="J38" s="45"/>
      <c r="K38" s="45"/>
    </row>
    <row r="39" spans="2:11" ht="33" hidden="1" customHeight="1">
      <c r="B39" s="34"/>
      <c r="C39" s="35"/>
      <c r="D39" s="36"/>
      <c r="E39" s="22"/>
      <c r="F39" s="23"/>
      <c r="G39" s="1">
        <v>0</v>
      </c>
      <c r="H39" s="45">
        <f t="shared" si="3"/>
        <v>0</v>
      </c>
      <c r="I39" s="45"/>
      <c r="J39" s="45"/>
      <c r="K39" s="45"/>
    </row>
    <row r="40" spans="2:11" ht="23.45" customHeight="1">
      <c r="B40" s="31" t="s">
        <v>28</v>
      </c>
      <c r="C40" s="32"/>
      <c r="D40" s="32"/>
      <c r="E40" s="6"/>
      <c r="F40" s="6"/>
      <c r="G40" s="7"/>
      <c r="H40" s="40">
        <f>H24+H25+H26+H27+H28+H29+H30+H31+H32+H33+H34+H35+H36+H37+H38+H39</f>
        <v>0</v>
      </c>
      <c r="I40" s="40"/>
      <c r="J40" s="40"/>
      <c r="K40" s="41"/>
    </row>
    <row r="41" spans="2:11" ht="21" customHeight="1">
      <c r="B41" s="37" t="s">
        <v>37</v>
      </c>
      <c r="C41" s="38"/>
      <c r="D41" s="38"/>
      <c r="E41" s="38"/>
      <c r="F41" s="38"/>
      <c r="G41" s="38"/>
      <c r="H41" s="38"/>
      <c r="I41" s="38"/>
      <c r="J41" s="38"/>
      <c r="K41" s="39"/>
    </row>
    <row r="42" spans="2:11" ht="37.5" customHeight="1">
      <c r="B42" s="59" t="s">
        <v>52</v>
      </c>
      <c r="C42" s="60"/>
      <c r="D42" s="61"/>
      <c r="E42" s="22"/>
      <c r="F42" s="23"/>
      <c r="G42" s="1">
        <v>135</v>
      </c>
      <c r="H42" s="45">
        <f>G42*E42</f>
        <v>0</v>
      </c>
      <c r="I42" s="45"/>
      <c r="J42" s="45"/>
      <c r="K42" s="45"/>
    </row>
    <row r="43" spans="2:11" ht="24.95" customHeight="1">
      <c r="B43" s="59" t="s">
        <v>49</v>
      </c>
      <c r="C43" s="60"/>
      <c r="D43" s="61"/>
      <c r="E43" s="22"/>
      <c r="F43" s="23"/>
      <c r="G43" s="9">
        <v>180</v>
      </c>
      <c r="H43" s="45">
        <f t="shared" ref="H43:H50" si="4">SUM(E43*G43)</f>
        <v>0</v>
      </c>
      <c r="I43" s="45"/>
      <c r="J43" s="45"/>
      <c r="K43" s="45"/>
    </row>
    <row r="44" spans="2:11" ht="30.6" customHeight="1">
      <c r="B44" s="59" t="s">
        <v>50</v>
      </c>
      <c r="C44" s="60"/>
      <c r="D44" s="61"/>
      <c r="E44" s="22"/>
      <c r="F44" s="23"/>
      <c r="G44" s="9">
        <v>60</v>
      </c>
      <c r="H44" s="45">
        <f t="shared" si="4"/>
        <v>0</v>
      </c>
      <c r="I44" s="45"/>
      <c r="J44" s="45"/>
      <c r="K44" s="45"/>
    </row>
    <row r="45" spans="2:11" ht="33" customHeight="1">
      <c r="B45" s="59" t="s">
        <v>51</v>
      </c>
      <c r="C45" s="60"/>
      <c r="D45" s="61"/>
      <c r="E45" s="22"/>
      <c r="F45" s="23"/>
      <c r="G45" s="9">
        <v>50</v>
      </c>
      <c r="H45" s="45">
        <f t="shared" si="4"/>
        <v>0</v>
      </c>
      <c r="I45" s="45"/>
      <c r="J45" s="45"/>
      <c r="K45" s="45"/>
    </row>
    <row r="46" spans="2:11" ht="24" customHeight="1">
      <c r="B46" s="59" t="s">
        <v>87</v>
      </c>
      <c r="C46" s="60"/>
      <c r="D46" s="61"/>
      <c r="E46" s="22"/>
      <c r="F46" s="23"/>
      <c r="G46" s="12">
        <v>20</v>
      </c>
      <c r="H46" s="45">
        <f t="shared" si="4"/>
        <v>0</v>
      </c>
      <c r="I46" s="45"/>
      <c r="J46" s="45"/>
      <c r="K46" s="45"/>
    </row>
    <row r="47" spans="2:11" ht="22.5" customHeight="1">
      <c r="B47" s="59" t="s">
        <v>88</v>
      </c>
      <c r="C47" s="60"/>
      <c r="D47" s="61"/>
      <c r="E47" s="22"/>
      <c r="F47" s="23"/>
      <c r="G47" s="12">
        <v>20</v>
      </c>
      <c r="H47" s="45">
        <f t="shared" si="4"/>
        <v>0</v>
      </c>
      <c r="I47" s="45"/>
      <c r="J47" s="45"/>
      <c r="K47" s="45"/>
    </row>
    <row r="48" spans="2:11" ht="21.6" customHeight="1">
      <c r="B48" s="59" t="s">
        <v>89</v>
      </c>
      <c r="C48" s="60"/>
      <c r="D48" s="61"/>
      <c r="E48" s="22"/>
      <c r="F48" s="23"/>
      <c r="G48" s="12">
        <v>60</v>
      </c>
      <c r="H48" s="45">
        <f t="shared" si="4"/>
        <v>0</v>
      </c>
      <c r="I48" s="45"/>
      <c r="J48" s="45"/>
      <c r="K48" s="45"/>
    </row>
    <row r="49" spans="2:11" ht="21.95" customHeight="1">
      <c r="B49" s="59" t="s">
        <v>90</v>
      </c>
      <c r="C49" s="60"/>
      <c r="D49" s="61"/>
      <c r="E49" s="22"/>
      <c r="F49" s="23"/>
      <c r="G49" s="12">
        <v>70</v>
      </c>
      <c r="H49" s="45">
        <f t="shared" si="4"/>
        <v>0</v>
      </c>
      <c r="I49" s="45"/>
      <c r="J49" s="45"/>
      <c r="K49" s="45"/>
    </row>
    <row r="50" spans="2:11" ht="21.75" customHeight="1">
      <c r="B50" s="59" t="s">
        <v>53</v>
      </c>
      <c r="C50" s="60"/>
      <c r="D50" s="61"/>
      <c r="E50" s="22"/>
      <c r="F50" s="23"/>
      <c r="G50" s="9">
        <v>45</v>
      </c>
      <c r="H50" s="45">
        <f t="shared" si="4"/>
        <v>0</v>
      </c>
      <c r="I50" s="45"/>
      <c r="J50" s="45"/>
      <c r="K50" s="45"/>
    </row>
    <row r="51" spans="2:11" ht="26.25" customHeight="1">
      <c r="B51" s="59" t="s">
        <v>54</v>
      </c>
      <c r="C51" s="60"/>
      <c r="D51" s="61"/>
      <c r="E51" s="22"/>
      <c r="F51" s="23"/>
      <c r="G51" s="1">
        <v>45</v>
      </c>
      <c r="H51" s="45">
        <f t="shared" si="3"/>
        <v>0</v>
      </c>
      <c r="I51" s="45"/>
      <c r="J51" s="45"/>
      <c r="K51" s="45"/>
    </row>
    <row r="52" spans="2:11" ht="27" customHeight="1">
      <c r="B52" s="59" t="s">
        <v>55</v>
      </c>
      <c r="C52" s="60"/>
      <c r="D52" s="61"/>
      <c r="E52" s="22"/>
      <c r="F52" s="23"/>
      <c r="G52" s="1">
        <v>80</v>
      </c>
      <c r="H52" s="45">
        <f>G52*E52</f>
        <v>0</v>
      </c>
      <c r="I52" s="45"/>
      <c r="J52" s="45"/>
      <c r="K52" s="45"/>
    </row>
    <row r="53" spans="2:11" ht="36" customHeight="1">
      <c r="B53" s="59" t="s">
        <v>56</v>
      </c>
      <c r="C53" s="60"/>
      <c r="D53" s="61"/>
      <c r="E53" s="22"/>
      <c r="F53" s="23"/>
      <c r="G53" s="1">
        <v>80</v>
      </c>
      <c r="H53" s="45">
        <f>G53*E53</f>
        <v>0</v>
      </c>
      <c r="I53" s="45"/>
      <c r="J53" s="45"/>
      <c r="K53" s="45"/>
    </row>
    <row r="54" spans="2:11" ht="30.75" customHeight="1">
      <c r="B54" s="31" t="s">
        <v>29</v>
      </c>
      <c r="C54" s="32"/>
      <c r="D54" s="32"/>
      <c r="E54" s="6"/>
      <c r="F54" s="6"/>
      <c r="G54" s="7"/>
      <c r="H54" s="40">
        <f>SUM(H42:K53)</f>
        <v>0</v>
      </c>
      <c r="I54" s="40"/>
      <c r="J54" s="40"/>
      <c r="K54" s="41"/>
    </row>
    <row r="55" spans="2:11" ht="28.5" customHeight="1">
      <c r="B55" s="42" t="s">
        <v>60</v>
      </c>
      <c r="C55" s="43"/>
      <c r="D55" s="43"/>
      <c r="E55" s="43"/>
      <c r="F55" s="43"/>
      <c r="G55" s="43"/>
      <c r="H55" s="43"/>
      <c r="I55" s="43"/>
      <c r="J55" s="43"/>
      <c r="K55" s="44"/>
    </row>
    <row r="56" spans="2:11" ht="29.1" customHeight="1">
      <c r="B56" s="34" t="s">
        <v>61</v>
      </c>
      <c r="C56" s="35"/>
      <c r="D56" s="36"/>
      <c r="E56" s="22"/>
      <c r="F56" s="23"/>
      <c r="G56" s="1">
        <v>85</v>
      </c>
      <c r="H56" s="45">
        <f t="shared" ref="H56" si="5">G56*E56</f>
        <v>0</v>
      </c>
      <c r="I56" s="45"/>
      <c r="J56" s="45"/>
      <c r="K56" s="45"/>
    </row>
    <row r="57" spans="2:11" ht="30.6" customHeight="1">
      <c r="B57" s="34" t="s">
        <v>62</v>
      </c>
      <c r="C57" s="35"/>
      <c r="D57" s="36"/>
      <c r="E57" s="22"/>
      <c r="F57" s="23"/>
      <c r="G57" s="10">
        <v>80</v>
      </c>
      <c r="H57" s="13">
        <f t="shared" ref="H57:H63" si="6">G57*E57</f>
        <v>0</v>
      </c>
      <c r="I57" s="14"/>
      <c r="J57" s="14"/>
      <c r="K57" s="15"/>
    </row>
    <row r="58" spans="2:11" ht="24" customHeight="1">
      <c r="B58" s="34" t="s">
        <v>63</v>
      </c>
      <c r="C58" s="35"/>
      <c r="D58" s="36"/>
      <c r="E58" s="22"/>
      <c r="F58" s="23"/>
      <c r="G58" s="10">
        <v>85</v>
      </c>
      <c r="H58" s="13">
        <f t="shared" si="6"/>
        <v>0</v>
      </c>
      <c r="I58" s="14"/>
      <c r="J58" s="14"/>
      <c r="K58" s="15"/>
    </row>
    <row r="59" spans="2:11" ht="34.5" hidden="1" customHeight="1">
      <c r="B59" s="46"/>
      <c r="C59" s="46"/>
      <c r="D59" s="46"/>
      <c r="E59" s="22"/>
      <c r="F59" s="23"/>
      <c r="G59" s="10">
        <v>0</v>
      </c>
      <c r="H59" s="13">
        <f>G59*E59</f>
        <v>0</v>
      </c>
      <c r="I59" s="14"/>
      <c r="J59" s="14"/>
      <c r="K59" s="15"/>
    </row>
    <row r="60" spans="2:11" ht="25.5" hidden="1" customHeight="1">
      <c r="B60" s="34"/>
      <c r="C60" s="35"/>
      <c r="D60" s="36"/>
      <c r="E60" s="22"/>
      <c r="F60" s="23"/>
      <c r="G60" s="10">
        <v>0</v>
      </c>
      <c r="H60" s="13">
        <f t="shared" si="6"/>
        <v>0</v>
      </c>
      <c r="I60" s="14"/>
      <c r="J60" s="14"/>
      <c r="K60" s="15"/>
    </row>
    <row r="61" spans="2:11" ht="14.25" hidden="1" customHeight="1">
      <c r="B61" s="34"/>
      <c r="C61" s="35"/>
      <c r="D61" s="36"/>
      <c r="E61" s="22"/>
      <c r="F61" s="23"/>
      <c r="G61" s="10">
        <v>0</v>
      </c>
      <c r="H61" s="13">
        <f t="shared" si="6"/>
        <v>0</v>
      </c>
      <c r="I61" s="14"/>
      <c r="J61" s="14"/>
      <c r="K61" s="15"/>
    </row>
    <row r="62" spans="2:11" ht="24" hidden="1" customHeight="1">
      <c r="B62" s="34"/>
      <c r="C62" s="35"/>
      <c r="D62" s="36"/>
      <c r="E62" s="22"/>
      <c r="F62" s="23"/>
      <c r="G62" s="10">
        <v>0</v>
      </c>
      <c r="H62" s="13">
        <f t="shared" si="6"/>
        <v>0</v>
      </c>
      <c r="I62" s="14"/>
      <c r="J62" s="14"/>
      <c r="K62" s="15"/>
    </row>
    <row r="63" spans="2:11" ht="16.5" hidden="1" customHeight="1">
      <c r="B63" s="34" t="s">
        <v>14</v>
      </c>
      <c r="C63" s="35"/>
      <c r="D63" s="36"/>
      <c r="E63" s="22"/>
      <c r="F63" s="23"/>
      <c r="G63" s="1">
        <v>324</v>
      </c>
      <c r="H63" s="13">
        <f t="shared" si="6"/>
        <v>0</v>
      </c>
      <c r="I63" s="14"/>
      <c r="J63" s="14"/>
      <c r="K63" s="15"/>
    </row>
    <row r="64" spans="2:11" ht="31.5" customHeight="1">
      <c r="B64" s="31" t="s">
        <v>30</v>
      </c>
      <c r="C64" s="32"/>
      <c r="D64" s="32"/>
      <c r="E64" s="6"/>
      <c r="F64" s="6"/>
      <c r="G64" s="7"/>
      <c r="H64" s="40">
        <f>SUM(H56+H57+H58+H59+H60+H62)</f>
        <v>0</v>
      </c>
      <c r="I64" s="40"/>
      <c r="J64" s="40"/>
      <c r="K64" s="41"/>
    </row>
    <row r="65" spans="2:11" ht="18.75" hidden="1">
      <c r="B65" s="37" t="s">
        <v>15</v>
      </c>
      <c r="C65" s="38"/>
      <c r="D65" s="38"/>
      <c r="E65" s="38"/>
      <c r="F65" s="38"/>
      <c r="G65" s="38"/>
      <c r="H65" s="38"/>
      <c r="I65" s="38"/>
      <c r="J65" s="38"/>
      <c r="K65" s="39"/>
    </row>
    <row r="66" spans="2:11" ht="32.25" hidden="1" customHeight="1">
      <c r="B66" s="34"/>
      <c r="C66" s="35"/>
      <c r="D66" s="36"/>
      <c r="E66" s="22"/>
      <c r="F66" s="23"/>
      <c r="G66" s="1">
        <v>0</v>
      </c>
      <c r="H66" s="13">
        <f>G66*E66</f>
        <v>0</v>
      </c>
      <c r="I66" s="14"/>
      <c r="J66" s="14"/>
      <c r="K66" s="15"/>
    </row>
    <row r="67" spans="2:11" ht="19.5" hidden="1" customHeight="1">
      <c r="B67" s="34"/>
      <c r="C67" s="35"/>
      <c r="D67" s="36"/>
      <c r="E67" s="22"/>
      <c r="F67" s="23"/>
      <c r="G67" s="10">
        <v>0</v>
      </c>
      <c r="H67" s="13">
        <f>G67*E67</f>
        <v>0</v>
      </c>
      <c r="I67" s="14"/>
      <c r="J67" s="14"/>
      <c r="K67" s="15"/>
    </row>
    <row r="68" spans="2:11" ht="18" hidden="1" customHeight="1">
      <c r="B68" s="34"/>
      <c r="C68" s="35"/>
      <c r="D68" s="36"/>
      <c r="E68" s="22"/>
      <c r="F68" s="23"/>
      <c r="G68" s="10">
        <v>0</v>
      </c>
      <c r="H68" s="13">
        <f>G68*E68</f>
        <v>0</v>
      </c>
      <c r="I68" s="14"/>
      <c r="J68" s="14"/>
      <c r="K68" s="15"/>
    </row>
    <row r="69" spans="2:11" ht="21.75" hidden="1" customHeight="1">
      <c r="B69" s="34"/>
      <c r="C69" s="35"/>
      <c r="D69" s="36"/>
      <c r="E69" s="22"/>
      <c r="F69" s="23"/>
      <c r="G69" s="10">
        <v>0</v>
      </c>
      <c r="H69" s="13">
        <f>G69*E69</f>
        <v>0</v>
      </c>
      <c r="I69" s="14"/>
      <c r="J69" s="14"/>
      <c r="K69" s="15"/>
    </row>
    <row r="70" spans="2:11" ht="30.75" hidden="1" customHeight="1">
      <c r="B70" s="31" t="s">
        <v>31</v>
      </c>
      <c r="C70" s="32"/>
      <c r="D70" s="32"/>
      <c r="E70" s="6"/>
      <c r="F70" s="6"/>
      <c r="G70" s="7"/>
      <c r="H70" s="40">
        <f>SUM(H66:K69)</f>
        <v>0</v>
      </c>
      <c r="I70" s="40"/>
      <c r="J70" s="40"/>
      <c r="K70" s="41"/>
    </row>
    <row r="71" spans="2:11" ht="18.75" hidden="1">
      <c r="B71" s="42" t="s">
        <v>16</v>
      </c>
      <c r="C71" s="43"/>
      <c r="D71" s="43"/>
      <c r="E71" s="43"/>
      <c r="F71" s="43"/>
      <c r="G71" s="43"/>
      <c r="H71" s="43"/>
      <c r="I71" s="43"/>
      <c r="J71" s="43"/>
      <c r="K71" s="44"/>
    </row>
    <row r="72" spans="2:11" ht="17.25" hidden="1" customHeight="1">
      <c r="B72" s="34"/>
      <c r="C72" s="35"/>
      <c r="D72" s="36"/>
      <c r="E72" s="22"/>
      <c r="F72" s="23"/>
      <c r="G72" s="1">
        <v>0</v>
      </c>
      <c r="H72" s="13">
        <f>G72*E72</f>
        <v>0</v>
      </c>
      <c r="I72" s="14"/>
      <c r="J72" s="14"/>
      <c r="K72" s="15"/>
    </row>
    <row r="73" spans="2:11" ht="22.5" hidden="1" customHeight="1">
      <c r="B73" s="34"/>
      <c r="C73" s="35"/>
      <c r="D73" s="36"/>
      <c r="E73" s="22"/>
      <c r="F73" s="23"/>
      <c r="G73" s="10">
        <v>0</v>
      </c>
      <c r="H73" s="13">
        <f t="shared" ref="H73:H79" si="7">G73*E73</f>
        <v>0</v>
      </c>
      <c r="I73" s="14"/>
      <c r="J73" s="14"/>
      <c r="K73" s="15"/>
    </row>
    <row r="74" spans="2:11" ht="18.75" hidden="1" customHeight="1">
      <c r="B74" s="34"/>
      <c r="C74" s="35"/>
      <c r="D74" s="36"/>
      <c r="E74" s="22"/>
      <c r="F74" s="23"/>
      <c r="G74" s="10">
        <v>0</v>
      </c>
      <c r="H74" s="13">
        <f t="shared" si="7"/>
        <v>0</v>
      </c>
      <c r="I74" s="14"/>
      <c r="J74" s="14"/>
      <c r="K74" s="15"/>
    </row>
    <row r="75" spans="2:11" ht="23.25" hidden="1" customHeight="1">
      <c r="B75" s="34"/>
      <c r="C75" s="35"/>
      <c r="D75" s="36"/>
      <c r="E75" s="22"/>
      <c r="F75" s="23"/>
      <c r="G75" s="10">
        <v>0</v>
      </c>
      <c r="H75" s="13">
        <f t="shared" si="7"/>
        <v>0</v>
      </c>
      <c r="I75" s="14"/>
      <c r="J75" s="14"/>
      <c r="K75" s="15"/>
    </row>
    <row r="76" spans="2:11" ht="22.5" hidden="1" customHeight="1">
      <c r="B76" s="34"/>
      <c r="C76" s="35"/>
      <c r="D76" s="36"/>
      <c r="E76" s="22"/>
      <c r="F76" s="23"/>
      <c r="G76" s="10">
        <v>0</v>
      </c>
      <c r="H76" s="13">
        <f t="shared" si="7"/>
        <v>0</v>
      </c>
      <c r="I76" s="14"/>
      <c r="J76" s="14"/>
      <c r="K76" s="15"/>
    </row>
    <row r="77" spans="2:11" ht="34.5" hidden="1" customHeight="1">
      <c r="B77" s="31" t="s">
        <v>32</v>
      </c>
      <c r="C77" s="32"/>
      <c r="D77" s="32"/>
      <c r="E77" s="6"/>
      <c r="F77" s="6"/>
      <c r="G77" s="7"/>
      <c r="H77" s="40">
        <f>H72+H73+H74+H75+H76</f>
        <v>0</v>
      </c>
      <c r="I77" s="40"/>
      <c r="J77" s="40"/>
      <c r="K77" s="41"/>
    </row>
    <row r="78" spans="2:11" ht="24" customHeight="1">
      <c r="B78" s="42" t="s">
        <v>17</v>
      </c>
      <c r="C78" s="43"/>
      <c r="D78" s="43"/>
      <c r="E78" s="43"/>
      <c r="F78" s="43"/>
      <c r="G78" s="43"/>
      <c r="H78" s="43"/>
      <c r="I78" s="43"/>
      <c r="J78" s="43"/>
      <c r="K78" s="44"/>
    </row>
    <row r="79" spans="2:11" ht="24.75" customHeight="1">
      <c r="B79" s="34" t="s">
        <v>64</v>
      </c>
      <c r="C79" s="35"/>
      <c r="D79" s="36"/>
      <c r="E79" s="22"/>
      <c r="F79" s="23"/>
      <c r="G79" s="1">
        <v>250</v>
      </c>
      <c r="H79" s="13">
        <f t="shared" si="7"/>
        <v>0</v>
      </c>
      <c r="I79" s="14"/>
      <c r="J79" s="14"/>
      <c r="K79" s="15"/>
    </row>
    <row r="80" spans="2:11" ht="30.95" customHeight="1">
      <c r="B80" s="34" t="s">
        <v>66</v>
      </c>
      <c r="C80" s="35"/>
      <c r="D80" s="36"/>
      <c r="E80" s="22"/>
      <c r="F80" s="23"/>
      <c r="G80" s="1">
        <v>1000</v>
      </c>
      <c r="H80" s="13">
        <f>G80*E80</f>
        <v>0</v>
      </c>
      <c r="I80" s="14"/>
      <c r="J80" s="14"/>
      <c r="K80" s="15"/>
    </row>
    <row r="81" spans="2:11" ht="33.6" customHeight="1">
      <c r="B81" s="34" t="s">
        <v>65</v>
      </c>
      <c r="C81" s="35"/>
      <c r="D81" s="36"/>
      <c r="E81" s="22"/>
      <c r="F81" s="23"/>
      <c r="G81" s="1">
        <v>500</v>
      </c>
      <c r="H81" s="13">
        <f>G81*E81</f>
        <v>0</v>
      </c>
      <c r="I81" s="14"/>
      <c r="J81" s="14"/>
      <c r="K81" s="15"/>
    </row>
    <row r="82" spans="2:11" ht="29.25" hidden="1" customHeight="1">
      <c r="B82" s="37" t="s">
        <v>36</v>
      </c>
      <c r="C82" s="38"/>
      <c r="D82" s="38"/>
      <c r="E82" s="38"/>
      <c r="F82" s="38"/>
      <c r="G82" s="38"/>
      <c r="H82" s="38"/>
      <c r="I82" s="38"/>
      <c r="J82" s="38"/>
      <c r="K82" s="39"/>
    </row>
    <row r="83" spans="2:11" ht="32.25" hidden="1" customHeight="1">
      <c r="B83" s="34" t="s">
        <v>18</v>
      </c>
      <c r="C83" s="35"/>
      <c r="D83" s="36"/>
      <c r="E83" s="22"/>
      <c r="F83" s="23"/>
      <c r="G83" s="1">
        <v>48</v>
      </c>
      <c r="H83" s="13">
        <f t="shared" ref="H83:H88" si="8">G83*E83</f>
        <v>0</v>
      </c>
      <c r="I83" s="14"/>
      <c r="J83" s="14"/>
      <c r="K83" s="15"/>
    </row>
    <row r="84" spans="2:11" ht="20.25" hidden="1" customHeight="1">
      <c r="B84" s="34" t="s">
        <v>19</v>
      </c>
      <c r="C84" s="35"/>
      <c r="D84" s="36"/>
      <c r="E84" s="22"/>
      <c r="F84" s="23"/>
      <c r="G84" s="1">
        <v>48</v>
      </c>
      <c r="H84" s="13">
        <f t="shared" si="8"/>
        <v>0</v>
      </c>
      <c r="I84" s="14"/>
      <c r="J84" s="14"/>
      <c r="K84" s="15"/>
    </row>
    <row r="85" spans="2:11" ht="14.25" hidden="1">
      <c r="B85" s="34" t="s">
        <v>20</v>
      </c>
      <c r="C85" s="35"/>
      <c r="D85" s="36"/>
      <c r="E85" s="22"/>
      <c r="F85" s="23"/>
      <c r="G85" s="1">
        <v>96</v>
      </c>
      <c r="H85" s="13">
        <f t="shared" si="8"/>
        <v>0</v>
      </c>
      <c r="I85" s="14"/>
      <c r="J85" s="14"/>
      <c r="K85" s="15"/>
    </row>
    <row r="86" spans="2:11" ht="14.25" hidden="1">
      <c r="B86" s="34"/>
      <c r="C86" s="35"/>
      <c r="D86" s="36"/>
      <c r="E86" s="22"/>
      <c r="F86" s="23"/>
      <c r="G86" s="1">
        <v>36</v>
      </c>
      <c r="H86" s="13">
        <f t="shared" si="8"/>
        <v>0</v>
      </c>
      <c r="I86" s="14"/>
      <c r="J86" s="14"/>
      <c r="K86" s="15"/>
    </row>
    <row r="87" spans="2:11" ht="29.25" hidden="1" customHeight="1">
      <c r="B87" s="34" t="s">
        <v>23</v>
      </c>
      <c r="C87" s="35"/>
      <c r="D87" s="36"/>
      <c r="E87" s="22"/>
      <c r="F87" s="23"/>
      <c r="G87" s="1">
        <v>36</v>
      </c>
      <c r="H87" s="13">
        <f t="shared" si="8"/>
        <v>0</v>
      </c>
      <c r="I87" s="14"/>
      <c r="J87" s="14"/>
      <c r="K87" s="15"/>
    </row>
    <row r="88" spans="2:11" ht="31.5" hidden="1" customHeight="1">
      <c r="B88" s="34" t="s">
        <v>21</v>
      </c>
      <c r="C88" s="35"/>
      <c r="D88" s="36"/>
      <c r="E88" s="22"/>
      <c r="F88" s="23"/>
      <c r="G88" s="1">
        <v>96</v>
      </c>
      <c r="H88" s="13">
        <f t="shared" si="8"/>
        <v>0</v>
      </c>
      <c r="I88" s="14"/>
      <c r="J88" s="14"/>
      <c r="K88" s="15"/>
    </row>
    <row r="89" spans="2:11" ht="31.5" customHeight="1">
      <c r="B89" s="31" t="s">
        <v>33</v>
      </c>
      <c r="C89" s="32"/>
      <c r="D89" s="32"/>
      <c r="E89" s="6"/>
      <c r="F89" s="6"/>
      <c r="G89" s="7"/>
      <c r="H89" s="40">
        <f>H79+H80+H81+H83+H84+H85+H87+H88</f>
        <v>0</v>
      </c>
      <c r="I89" s="40"/>
      <c r="J89" s="40"/>
      <c r="K89" s="41"/>
    </row>
    <row r="90" spans="2:11" ht="18.75">
      <c r="B90" s="37" t="s">
        <v>22</v>
      </c>
      <c r="C90" s="38"/>
      <c r="D90" s="38"/>
      <c r="E90" s="38"/>
      <c r="F90" s="38"/>
      <c r="G90" s="38"/>
      <c r="H90" s="38"/>
      <c r="I90" s="38"/>
      <c r="J90" s="38"/>
      <c r="K90" s="39"/>
    </row>
    <row r="91" spans="2:11" ht="22.5" customHeight="1">
      <c r="B91" s="34" t="s">
        <v>79</v>
      </c>
      <c r="C91" s="35"/>
      <c r="D91" s="36"/>
      <c r="E91" s="22"/>
      <c r="F91" s="23"/>
      <c r="G91" s="1">
        <v>40</v>
      </c>
      <c r="H91" s="13">
        <f t="shared" ref="H91:H94" si="9">G91*E91</f>
        <v>0</v>
      </c>
      <c r="I91" s="14"/>
      <c r="J91" s="14"/>
      <c r="K91" s="15"/>
    </row>
    <row r="92" spans="2:11" ht="20.45" customHeight="1">
      <c r="B92" s="34" t="s">
        <v>76</v>
      </c>
      <c r="C92" s="35"/>
      <c r="D92" s="36"/>
      <c r="E92" s="22"/>
      <c r="F92" s="23"/>
      <c r="G92" s="10">
        <v>60</v>
      </c>
      <c r="H92" s="13">
        <f t="shared" si="9"/>
        <v>0</v>
      </c>
      <c r="I92" s="14"/>
      <c r="J92" s="14"/>
      <c r="K92" s="15"/>
    </row>
    <row r="93" spans="2:11" ht="19.5" hidden="1" customHeight="1">
      <c r="B93" s="34" t="s">
        <v>39</v>
      </c>
      <c r="C93" s="35"/>
      <c r="D93" s="36"/>
      <c r="E93" s="22"/>
      <c r="F93" s="23"/>
      <c r="G93" s="10">
        <v>0</v>
      </c>
      <c r="H93" s="13">
        <f t="shared" si="9"/>
        <v>0</v>
      </c>
      <c r="I93" s="14"/>
      <c r="J93" s="14"/>
      <c r="K93" s="15"/>
    </row>
    <row r="94" spans="2:11" ht="18.75" hidden="1" customHeight="1">
      <c r="B94" s="34"/>
      <c r="C94" s="35"/>
      <c r="D94" s="36"/>
      <c r="E94" s="22"/>
      <c r="F94" s="23"/>
      <c r="G94" s="10">
        <v>0</v>
      </c>
      <c r="H94" s="13">
        <f t="shared" si="9"/>
        <v>0</v>
      </c>
      <c r="I94" s="14"/>
      <c r="J94" s="14"/>
      <c r="K94" s="15"/>
    </row>
    <row r="95" spans="2:11" ht="21" hidden="1" customHeight="1">
      <c r="B95" s="34"/>
      <c r="C95" s="35"/>
      <c r="D95" s="36"/>
      <c r="E95" s="22"/>
      <c r="F95" s="23"/>
      <c r="G95" s="10">
        <v>0</v>
      </c>
      <c r="H95" s="13">
        <f t="shared" ref="H95:H98" si="10">G95*E95</f>
        <v>0</v>
      </c>
      <c r="I95" s="14"/>
      <c r="J95" s="14"/>
      <c r="K95" s="15"/>
    </row>
    <row r="96" spans="2:11" ht="21.75" customHeight="1">
      <c r="B96" s="34" t="s">
        <v>78</v>
      </c>
      <c r="C96" s="35"/>
      <c r="D96" s="36"/>
      <c r="E96" s="22"/>
      <c r="F96" s="23"/>
      <c r="G96" s="10">
        <v>70</v>
      </c>
      <c r="H96" s="13">
        <f t="shared" si="10"/>
        <v>0</v>
      </c>
      <c r="I96" s="14"/>
      <c r="J96" s="14"/>
      <c r="K96" s="15"/>
    </row>
    <row r="97" spans="2:11" ht="36.6" customHeight="1">
      <c r="B97" s="34" t="s">
        <v>67</v>
      </c>
      <c r="C97" s="35"/>
      <c r="D97" s="36"/>
      <c r="E97" s="22"/>
      <c r="F97" s="23"/>
      <c r="G97" s="10">
        <v>95</v>
      </c>
      <c r="H97" s="13">
        <f t="shared" si="10"/>
        <v>0</v>
      </c>
      <c r="I97" s="14"/>
      <c r="J97" s="14"/>
      <c r="K97" s="15"/>
    </row>
    <row r="98" spans="2:11" ht="21.95" customHeight="1">
      <c r="B98" s="34" t="s">
        <v>77</v>
      </c>
      <c r="C98" s="35"/>
      <c r="D98" s="36"/>
      <c r="E98" s="22"/>
      <c r="F98" s="23"/>
      <c r="G98" s="10">
        <v>40</v>
      </c>
      <c r="H98" s="13">
        <f t="shared" si="10"/>
        <v>0</v>
      </c>
      <c r="I98" s="14"/>
      <c r="J98" s="14"/>
      <c r="K98" s="15"/>
    </row>
    <row r="99" spans="2:11" ht="15" hidden="1">
      <c r="B99" s="19"/>
      <c r="C99" s="20"/>
      <c r="D99" s="21"/>
      <c r="E99" s="22"/>
      <c r="F99" s="23"/>
      <c r="G99" s="1"/>
      <c r="H99" s="28"/>
      <c r="I99" s="30"/>
      <c r="J99" s="30"/>
      <c r="K99" s="30"/>
    </row>
    <row r="100" spans="2:11" ht="15" hidden="1">
      <c r="B100" s="19"/>
      <c r="C100" s="20"/>
      <c r="D100" s="21"/>
      <c r="E100" s="22"/>
      <c r="F100" s="23"/>
      <c r="G100" s="1"/>
      <c r="H100" s="28"/>
      <c r="I100" s="29"/>
      <c r="J100" s="29"/>
      <c r="K100" s="29"/>
    </row>
    <row r="101" spans="2:11" ht="30.75" customHeight="1">
      <c r="B101" s="31" t="s">
        <v>34</v>
      </c>
      <c r="C101" s="32"/>
      <c r="D101" s="32"/>
      <c r="E101" s="6"/>
      <c r="F101" s="6"/>
      <c r="G101" s="7"/>
      <c r="H101" s="33">
        <f>H91+H92+H93+H94+H95+H96+H97+H98</f>
        <v>0</v>
      </c>
      <c r="I101" s="33"/>
      <c r="J101" s="33"/>
      <c r="K101" s="33"/>
    </row>
    <row r="102" spans="2:11" ht="18" customHeight="1">
      <c r="B102" s="26" t="s">
        <v>24</v>
      </c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9.5" customHeight="1">
      <c r="B103" s="25" t="s">
        <v>68</v>
      </c>
      <c r="C103" s="25"/>
      <c r="D103" s="25"/>
      <c r="E103" s="24"/>
      <c r="F103" s="24"/>
      <c r="G103" s="11">
        <v>220</v>
      </c>
      <c r="H103" s="13">
        <f t="shared" ref="H103:H111" si="11">G103*E103</f>
        <v>0</v>
      </c>
      <c r="I103" s="14"/>
      <c r="J103" s="14"/>
      <c r="K103" s="15"/>
    </row>
    <row r="104" spans="2:11" ht="21.75" customHeight="1">
      <c r="B104" s="25" t="s">
        <v>69</v>
      </c>
      <c r="C104" s="25"/>
      <c r="D104" s="25"/>
      <c r="E104" s="24"/>
      <c r="F104" s="24"/>
      <c r="G104" s="11">
        <v>200</v>
      </c>
      <c r="H104" s="13">
        <f t="shared" si="11"/>
        <v>0</v>
      </c>
      <c r="I104" s="14"/>
      <c r="J104" s="14"/>
      <c r="K104" s="15"/>
    </row>
    <row r="105" spans="2:11" ht="23.25" customHeight="1">
      <c r="B105" s="25" t="s">
        <v>70</v>
      </c>
      <c r="C105" s="25"/>
      <c r="D105" s="25"/>
      <c r="E105" s="24"/>
      <c r="F105" s="24"/>
      <c r="G105" s="11">
        <v>60</v>
      </c>
      <c r="H105" s="13">
        <f t="shared" si="11"/>
        <v>0</v>
      </c>
      <c r="I105" s="14"/>
      <c r="J105" s="14"/>
      <c r="K105" s="15"/>
    </row>
    <row r="106" spans="2:11" ht="23.25" customHeight="1">
      <c r="B106" s="25" t="s">
        <v>71</v>
      </c>
      <c r="C106" s="25"/>
      <c r="D106" s="25"/>
      <c r="E106" s="24"/>
      <c r="F106" s="24"/>
      <c r="G106" s="11">
        <v>60</v>
      </c>
      <c r="H106" s="13">
        <f t="shared" si="11"/>
        <v>0</v>
      </c>
      <c r="I106" s="14"/>
      <c r="J106" s="14"/>
      <c r="K106" s="15"/>
    </row>
    <row r="107" spans="2:11" ht="23.25" customHeight="1">
      <c r="B107" s="25" t="s">
        <v>91</v>
      </c>
      <c r="C107" s="25"/>
      <c r="D107" s="25"/>
      <c r="E107" s="24"/>
      <c r="F107" s="24"/>
      <c r="G107" s="11">
        <v>25</v>
      </c>
      <c r="H107" s="13">
        <f t="shared" si="11"/>
        <v>0</v>
      </c>
      <c r="I107" s="14"/>
      <c r="J107" s="14"/>
      <c r="K107" s="15"/>
    </row>
    <row r="108" spans="2:11" ht="23.25" hidden="1" customHeight="1">
      <c r="B108" s="16" t="s">
        <v>72</v>
      </c>
      <c r="C108" s="17"/>
      <c r="D108" s="18"/>
      <c r="E108" s="24"/>
      <c r="F108" s="24"/>
      <c r="G108" s="11">
        <v>70</v>
      </c>
      <c r="H108" s="13">
        <f t="shared" si="11"/>
        <v>0</v>
      </c>
      <c r="I108" s="14"/>
      <c r="J108" s="14"/>
      <c r="K108" s="15"/>
    </row>
    <row r="109" spans="2:11" ht="23.25" hidden="1" customHeight="1">
      <c r="B109" s="16" t="s">
        <v>73</v>
      </c>
      <c r="C109" s="17"/>
      <c r="D109" s="18"/>
      <c r="E109" s="24"/>
      <c r="F109" s="24"/>
      <c r="G109" s="11">
        <v>120</v>
      </c>
      <c r="H109" s="13">
        <f t="shared" si="11"/>
        <v>0</v>
      </c>
      <c r="I109" s="14"/>
      <c r="J109" s="14"/>
      <c r="K109" s="15"/>
    </row>
    <row r="110" spans="2:11" ht="26.25" hidden="1" customHeight="1">
      <c r="B110" s="16" t="s">
        <v>74</v>
      </c>
      <c r="C110" s="17"/>
      <c r="D110" s="18"/>
      <c r="E110" s="24"/>
      <c r="F110" s="24"/>
      <c r="G110" s="11">
        <v>120</v>
      </c>
      <c r="H110" s="13">
        <f t="shared" si="11"/>
        <v>0</v>
      </c>
      <c r="I110" s="14"/>
      <c r="J110" s="14"/>
      <c r="K110" s="15"/>
    </row>
    <row r="111" spans="2:11" ht="22.5" hidden="1" customHeight="1">
      <c r="B111" s="16" t="s">
        <v>75</v>
      </c>
      <c r="C111" s="17"/>
      <c r="D111" s="18"/>
      <c r="E111" s="24"/>
      <c r="F111" s="24"/>
      <c r="G111" s="11">
        <v>230</v>
      </c>
      <c r="H111" s="13">
        <f t="shared" si="11"/>
        <v>0</v>
      </c>
      <c r="I111" s="14"/>
      <c r="J111" s="14"/>
      <c r="K111" s="15"/>
    </row>
    <row r="112" spans="2:11" ht="22.5" hidden="1" customHeight="1">
      <c r="B112" s="19"/>
      <c r="C112" s="20"/>
      <c r="D112" s="21"/>
      <c r="E112" s="22"/>
      <c r="F112" s="23"/>
      <c r="G112" s="1"/>
      <c r="H112" s="13">
        <f>E112*G112</f>
        <v>0</v>
      </c>
      <c r="I112" s="14"/>
      <c r="J112" s="14"/>
      <c r="K112" s="15"/>
    </row>
    <row r="113" spans="2:11" ht="22.5" hidden="1" customHeight="1">
      <c r="B113" s="34"/>
      <c r="C113" s="35"/>
      <c r="D113" s="36"/>
      <c r="E113" s="22"/>
      <c r="F113" s="23"/>
      <c r="G113" s="1"/>
      <c r="H113" s="13">
        <f>E113+G113</f>
        <v>0</v>
      </c>
      <c r="I113" s="14"/>
      <c r="J113" s="14"/>
      <c r="K113" s="15"/>
    </row>
    <row r="114" spans="2:11" ht="27" customHeight="1">
      <c r="B114" s="31" t="s">
        <v>35</v>
      </c>
      <c r="C114" s="32"/>
      <c r="D114" s="91"/>
      <c r="E114" s="8"/>
      <c r="F114" s="6"/>
      <c r="G114" s="7"/>
      <c r="H114" s="40">
        <f>SUM(H103:K111)</f>
        <v>0</v>
      </c>
      <c r="I114" s="40"/>
      <c r="J114" s="40"/>
      <c r="K114" s="41"/>
    </row>
    <row r="115" spans="2:11" ht="25.5" customHeight="1">
      <c r="B115" s="72" t="s">
        <v>26</v>
      </c>
      <c r="C115" s="73"/>
      <c r="D115" s="74"/>
      <c r="E115" s="52">
        <f>H22+H40+H54+H64+H70+H77+H89+H101+H114</f>
        <v>0</v>
      </c>
      <c r="F115" s="53"/>
      <c r="G115" s="53"/>
      <c r="H115" s="53"/>
      <c r="I115" s="53"/>
      <c r="J115" s="53"/>
      <c r="K115" s="54"/>
    </row>
    <row r="116" spans="2:11" ht="102.6" customHeight="1">
      <c r="B116" s="46" t="s">
        <v>92</v>
      </c>
      <c r="C116" s="71"/>
      <c r="D116" s="71"/>
      <c r="E116" s="75"/>
      <c r="F116" s="76"/>
      <c r="G116" s="1"/>
      <c r="H116" s="45">
        <f>E115*15%</f>
        <v>0</v>
      </c>
      <c r="I116" s="45"/>
      <c r="J116" s="45"/>
      <c r="K116" s="45"/>
    </row>
    <row r="117" spans="2:11" ht="28.5" customHeight="1">
      <c r="B117" s="34" t="s">
        <v>40</v>
      </c>
      <c r="C117" s="35"/>
      <c r="D117" s="36"/>
      <c r="E117" s="68"/>
      <c r="F117" s="69"/>
      <c r="G117" s="1">
        <v>20</v>
      </c>
      <c r="H117" s="45">
        <f>G117*E117</f>
        <v>0</v>
      </c>
      <c r="I117" s="45"/>
      <c r="J117" s="45"/>
      <c r="K117" s="45"/>
    </row>
    <row r="118" spans="2:11" ht="24.75" customHeight="1">
      <c r="B118" s="19"/>
      <c r="C118" s="20"/>
      <c r="D118" s="21"/>
      <c r="E118" s="68"/>
      <c r="F118" s="69"/>
      <c r="G118" s="1"/>
      <c r="H118" s="45">
        <f>G118*E118</f>
        <v>0</v>
      </c>
      <c r="I118" s="45"/>
      <c r="J118" s="45"/>
      <c r="K118" s="45"/>
    </row>
    <row r="119" spans="2:11" ht="55.5" customHeight="1">
      <c r="B119" s="46" t="s">
        <v>25</v>
      </c>
      <c r="C119" s="71"/>
      <c r="D119" s="71"/>
      <c r="E119" s="47"/>
      <c r="F119" s="67"/>
      <c r="G119" s="1"/>
      <c r="H119" s="45">
        <f>G119*E119</f>
        <v>0</v>
      </c>
      <c r="I119" s="45"/>
      <c r="J119" s="45"/>
      <c r="K119" s="45"/>
    </row>
    <row r="120" spans="2:11" ht="22.5" customHeight="1">
      <c r="B120" s="72" t="s">
        <v>9</v>
      </c>
      <c r="C120" s="73"/>
      <c r="D120" s="74"/>
      <c r="E120" s="83">
        <f>H116+H117+H118+H119</f>
        <v>0</v>
      </c>
      <c r="F120" s="53"/>
      <c r="G120" s="53"/>
      <c r="H120" s="53"/>
      <c r="I120" s="53"/>
      <c r="J120" s="53"/>
      <c r="K120" s="54"/>
    </row>
    <row r="121" spans="2:11" ht="33.75" customHeight="1">
      <c r="B121" s="86" t="s">
        <v>11</v>
      </c>
      <c r="C121" s="87"/>
      <c r="D121" s="88"/>
      <c r="E121" s="65" t="e">
        <f>E115/J6</f>
        <v>#DIV/0!</v>
      </c>
      <c r="F121" s="66"/>
      <c r="G121" s="66"/>
      <c r="H121" s="65" t="e">
        <f>E115/J6</f>
        <v>#DIV/0!</v>
      </c>
      <c r="I121" s="66"/>
      <c r="J121" s="66"/>
      <c r="K121" s="66"/>
    </row>
    <row r="122" spans="2:11" ht="22.5">
      <c r="B122" s="89" t="s">
        <v>10</v>
      </c>
      <c r="C122" s="90"/>
      <c r="D122" s="90"/>
      <c r="E122" s="52">
        <f>E115+E120</f>
        <v>0</v>
      </c>
      <c r="F122" s="84"/>
      <c r="G122" s="84"/>
      <c r="H122" s="84"/>
      <c r="I122" s="84"/>
      <c r="J122" s="84"/>
      <c r="K122" s="85"/>
    </row>
    <row r="123" spans="2:11" ht="15.75">
      <c r="B123" s="2"/>
      <c r="C123" s="2"/>
      <c r="D123" s="2"/>
      <c r="E123" s="62"/>
      <c r="F123" s="62"/>
      <c r="G123" s="62"/>
      <c r="H123" s="63"/>
      <c r="I123" s="64"/>
      <c r="J123" s="64"/>
      <c r="K123" s="64"/>
    </row>
    <row r="124" spans="2:11">
      <c r="B124" s="2"/>
      <c r="C124" s="2"/>
      <c r="D124" s="2"/>
      <c r="E124" s="3"/>
      <c r="F124" s="3"/>
      <c r="G124" s="3"/>
      <c r="H124" s="3"/>
      <c r="I124" s="3"/>
      <c r="J124" s="3"/>
      <c r="K124" s="3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319">
    <mergeCell ref="H38:K38"/>
    <mergeCell ref="H59:K59"/>
    <mergeCell ref="B50:D50"/>
    <mergeCell ref="E50:F50"/>
    <mergeCell ref="H50:K50"/>
    <mergeCell ref="B45:D45"/>
    <mergeCell ref="E45:F45"/>
    <mergeCell ref="H45:K45"/>
    <mergeCell ref="B46:D46"/>
    <mergeCell ref="E46:F46"/>
    <mergeCell ref="H46:K46"/>
    <mergeCell ref="B47:D47"/>
    <mergeCell ref="E47:F47"/>
    <mergeCell ref="H47:K47"/>
    <mergeCell ref="B48:D48"/>
    <mergeCell ref="E48:F48"/>
    <mergeCell ref="H48:K48"/>
    <mergeCell ref="B49:D49"/>
    <mergeCell ref="E49:F49"/>
    <mergeCell ref="H49:K49"/>
    <mergeCell ref="B20:D20"/>
    <mergeCell ref="E20:F20"/>
    <mergeCell ref="H20:K20"/>
    <mergeCell ref="B21:D21"/>
    <mergeCell ref="E21:F21"/>
    <mergeCell ref="H21:K21"/>
    <mergeCell ref="B43:D43"/>
    <mergeCell ref="E43:F43"/>
    <mergeCell ref="H43:K43"/>
    <mergeCell ref="B31:D31"/>
    <mergeCell ref="E31:F31"/>
    <mergeCell ref="B32:D32"/>
    <mergeCell ref="B33:D33"/>
    <mergeCell ref="E32:F32"/>
    <mergeCell ref="E33:F33"/>
    <mergeCell ref="H26:K26"/>
    <mergeCell ref="E27:F27"/>
    <mergeCell ref="H39:K39"/>
    <mergeCell ref="H27:K27"/>
    <mergeCell ref="E28:F28"/>
    <mergeCell ref="B41:K41"/>
    <mergeCell ref="H35:K35"/>
    <mergeCell ref="H36:K36"/>
    <mergeCell ref="H37:K37"/>
    <mergeCell ref="B114:D114"/>
    <mergeCell ref="H114:K114"/>
    <mergeCell ref="H22:K22"/>
    <mergeCell ref="B22:D22"/>
    <mergeCell ref="B40:D40"/>
    <mergeCell ref="H40:K40"/>
    <mergeCell ref="B54:D54"/>
    <mergeCell ref="H54:K54"/>
    <mergeCell ref="B64:D64"/>
    <mergeCell ref="H64:K64"/>
    <mergeCell ref="B70:D70"/>
    <mergeCell ref="H70:K70"/>
    <mergeCell ref="B30:D30"/>
    <mergeCell ref="E30:F30"/>
    <mergeCell ref="B27:D27"/>
    <mergeCell ref="B24:D24"/>
    <mergeCell ref="E24:F24"/>
    <mergeCell ref="B25:D25"/>
    <mergeCell ref="B34:D34"/>
    <mergeCell ref="B44:D44"/>
    <mergeCell ref="E44:F44"/>
    <mergeCell ref="H44:K44"/>
    <mergeCell ref="B59:D59"/>
    <mergeCell ref="E59:F59"/>
    <mergeCell ref="B120:D120"/>
    <mergeCell ref="E120:K120"/>
    <mergeCell ref="E122:K122"/>
    <mergeCell ref="B121:D121"/>
    <mergeCell ref="E121:G121"/>
    <mergeCell ref="B122:D122"/>
    <mergeCell ref="B117:D117"/>
    <mergeCell ref="E117:F117"/>
    <mergeCell ref="H117:K117"/>
    <mergeCell ref="J4:K4"/>
    <mergeCell ref="J5:K5"/>
    <mergeCell ref="J6:K6"/>
    <mergeCell ref="B29:D29"/>
    <mergeCell ref="C2:J2"/>
    <mergeCell ref="B4:C4"/>
    <mergeCell ref="B5:C5"/>
    <mergeCell ref="B6:C6"/>
    <mergeCell ref="D4:F4"/>
    <mergeCell ref="H11:K11"/>
    <mergeCell ref="H28:K28"/>
    <mergeCell ref="E11:F11"/>
    <mergeCell ref="E29:F29"/>
    <mergeCell ref="H29:K29"/>
    <mergeCell ref="H24:K24"/>
    <mergeCell ref="H25:K25"/>
    <mergeCell ref="E17:F17"/>
    <mergeCell ref="H17:K17"/>
    <mergeCell ref="B11:D11"/>
    <mergeCell ref="D5:F5"/>
    <mergeCell ref="D6:F6"/>
    <mergeCell ref="G4:I4"/>
    <mergeCell ref="G5:I5"/>
    <mergeCell ref="B23:K23"/>
    <mergeCell ref="G6:I6"/>
    <mergeCell ref="H30:K30"/>
    <mergeCell ref="B119:D119"/>
    <mergeCell ref="H113:K113"/>
    <mergeCell ref="E113:F113"/>
    <mergeCell ref="B51:D51"/>
    <mergeCell ref="E51:F51"/>
    <mergeCell ref="H51:K51"/>
    <mergeCell ref="B116:D116"/>
    <mergeCell ref="B113:D113"/>
    <mergeCell ref="B115:D115"/>
    <mergeCell ref="E36:F36"/>
    <mergeCell ref="H34:K34"/>
    <mergeCell ref="H31:K31"/>
    <mergeCell ref="E116:F116"/>
    <mergeCell ref="B37:D37"/>
    <mergeCell ref="H32:K32"/>
    <mergeCell ref="H33:K33"/>
    <mergeCell ref="E34:F34"/>
    <mergeCell ref="E37:F37"/>
    <mergeCell ref="B38:D38"/>
    <mergeCell ref="E38:F38"/>
    <mergeCell ref="B39:D39"/>
    <mergeCell ref="E39:F39"/>
    <mergeCell ref="E123:G123"/>
    <mergeCell ref="H123:K123"/>
    <mergeCell ref="H119:K119"/>
    <mergeCell ref="H121:K121"/>
    <mergeCell ref="E119:F119"/>
    <mergeCell ref="B55:K55"/>
    <mergeCell ref="E53:F53"/>
    <mergeCell ref="B42:D42"/>
    <mergeCell ref="E42:F42"/>
    <mergeCell ref="H42:K42"/>
    <mergeCell ref="B52:D52"/>
    <mergeCell ref="H52:K52"/>
    <mergeCell ref="B56:D56"/>
    <mergeCell ref="B57:D57"/>
    <mergeCell ref="B61:D61"/>
    <mergeCell ref="E52:F52"/>
    <mergeCell ref="E58:F58"/>
    <mergeCell ref="E60:F60"/>
    <mergeCell ref="H116:K116"/>
    <mergeCell ref="B118:D118"/>
    <mergeCell ref="E118:F118"/>
    <mergeCell ref="H118:K118"/>
    <mergeCell ref="B68:D68"/>
    <mergeCell ref="B69:D69"/>
    <mergeCell ref="E115:K115"/>
    <mergeCell ref="H69:K69"/>
    <mergeCell ref="E69:F69"/>
    <mergeCell ref="E56:F56"/>
    <mergeCell ref="B36:D36"/>
    <mergeCell ref="B35:D35"/>
    <mergeCell ref="E35:F35"/>
    <mergeCell ref="H53:K53"/>
    <mergeCell ref="H56:K56"/>
    <mergeCell ref="H57:K57"/>
    <mergeCell ref="H61:K61"/>
    <mergeCell ref="H58:K58"/>
    <mergeCell ref="H60:K60"/>
    <mergeCell ref="E62:F62"/>
    <mergeCell ref="B53:D53"/>
    <mergeCell ref="B58:D58"/>
    <mergeCell ref="B60:D60"/>
    <mergeCell ref="B62:D62"/>
    <mergeCell ref="E57:F57"/>
    <mergeCell ref="E61:F61"/>
    <mergeCell ref="H62:K62"/>
    <mergeCell ref="B66:D66"/>
    <mergeCell ref="B67:D67"/>
    <mergeCell ref="H63:K63"/>
    <mergeCell ref="H14:K14"/>
    <mergeCell ref="H15:K15"/>
    <mergeCell ref="B16:D16"/>
    <mergeCell ref="E16:F16"/>
    <mergeCell ref="H16:K16"/>
    <mergeCell ref="B12:K12"/>
    <mergeCell ref="B15:D15"/>
    <mergeCell ref="E15:F15"/>
    <mergeCell ref="B28:D28"/>
    <mergeCell ref="B18:D18"/>
    <mergeCell ref="E18:F18"/>
    <mergeCell ref="H18:K18"/>
    <mergeCell ref="B17:D17"/>
    <mergeCell ref="B13:D13"/>
    <mergeCell ref="E13:F13"/>
    <mergeCell ref="H13:K13"/>
    <mergeCell ref="B14:D14"/>
    <mergeCell ref="E14:F14"/>
    <mergeCell ref="E25:F25"/>
    <mergeCell ref="B26:D26"/>
    <mergeCell ref="E26:F26"/>
    <mergeCell ref="B19:D19"/>
    <mergeCell ref="E19:F19"/>
    <mergeCell ref="H19:K19"/>
    <mergeCell ref="B63:D63"/>
    <mergeCell ref="E63:F63"/>
    <mergeCell ref="B88:D88"/>
    <mergeCell ref="E72:F72"/>
    <mergeCell ref="E88:F88"/>
    <mergeCell ref="H66:K66"/>
    <mergeCell ref="H67:K67"/>
    <mergeCell ref="H68:K68"/>
    <mergeCell ref="B72:D72"/>
    <mergeCell ref="E66:F66"/>
    <mergeCell ref="E67:F67"/>
    <mergeCell ref="E68:F68"/>
    <mergeCell ref="B65:K65"/>
    <mergeCell ref="B71:K71"/>
    <mergeCell ref="B79:D79"/>
    <mergeCell ref="B76:D76"/>
    <mergeCell ref="B73:D73"/>
    <mergeCell ref="B74:D74"/>
    <mergeCell ref="E74:F74"/>
    <mergeCell ref="E75:F75"/>
    <mergeCell ref="H72:K72"/>
    <mergeCell ref="E73:F73"/>
    <mergeCell ref="E76:F76"/>
    <mergeCell ref="E79:F79"/>
    <mergeCell ref="H73:K73"/>
    <mergeCell ref="H74:K74"/>
    <mergeCell ref="H75:K75"/>
    <mergeCell ref="H76:K76"/>
    <mergeCell ref="H79:K79"/>
    <mergeCell ref="B78:K78"/>
    <mergeCell ref="B75:D75"/>
    <mergeCell ref="B77:D77"/>
    <mergeCell ref="H77:K77"/>
    <mergeCell ref="H80:K80"/>
    <mergeCell ref="H81:K81"/>
    <mergeCell ref="H83:K83"/>
    <mergeCell ref="B82:K82"/>
    <mergeCell ref="E80:F80"/>
    <mergeCell ref="E81:F81"/>
    <mergeCell ref="E83:F83"/>
    <mergeCell ref="B80:D80"/>
    <mergeCell ref="B81:D81"/>
    <mergeCell ref="B83:D83"/>
    <mergeCell ref="B96:D96"/>
    <mergeCell ref="B97:D97"/>
    <mergeCell ref="H84:K84"/>
    <mergeCell ref="H85:K85"/>
    <mergeCell ref="H86:K86"/>
    <mergeCell ref="H87:K87"/>
    <mergeCell ref="B90:K90"/>
    <mergeCell ref="B91:D91"/>
    <mergeCell ref="B84:D84"/>
    <mergeCell ref="B85:D85"/>
    <mergeCell ref="B86:D86"/>
    <mergeCell ref="B87:D87"/>
    <mergeCell ref="E84:F84"/>
    <mergeCell ref="E85:F85"/>
    <mergeCell ref="E86:F86"/>
    <mergeCell ref="E87:F87"/>
    <mergeCell ref="H88:K88"/>
    <mergeCell ref="H91:K91"/>
    <mergeCell ref="H89:K89"/>
    <mergeCell ref="B89:D89"/>
    <mergeCell ref="E91:F91"/>
    <mergeCell ref="E99:F99"/>
    <mergeCell ref="H99:K99"/>
    <mergeCell ref="B99:D99"/>
    <mergeCell ref="B101:D101"/>
    <mergeCell ref="H101:K101"/>
    <mergeCell ref="H92:K92"/>
    <mergeCell ref="H93:K93"/>
    <mergeCell ref="H94:K94"/>
    <mergeCell ref="H95:K95"/>
    <mergeCell ref="H96:K96"/>
    <mergeCell ref="H97:K97"/>
    <mergeCell ref="H98:K98"/>
    <mergeCell ref="B98:D98"/>
    <mergeCell ref="E92:F92"/>
    <mergeCell ref="E93:F93"/>
    <mergeCell ref="E94:F94"/>
    <mergeCell ref="E95:F95"/>
    <mergeCell ref="E96:F96"/>
    <mergeCell ref="E97:F97"/>
    <mergeCell ref="E98:F98"/>
    <mergeCell ref="B92:D92"/>
    <mergeCell ref="B93:D93"/>
    <mergeCell ref="B94:D94"/>
    <mergeCell ref="B95:D95"/>
    <mergeCell ref="B109:D109"/>
    <mergeCell ref="E109:F109"/>
    <mergeCell ref="H109:K109"/>
    <mergeCell ref="B102:K102"/>
    <mergeCell ref="B103:D103"/>
    <mergeCell ref="B100:D100"/>
    <mergeCell ref="E100:F100"/>
    <mergeCell ref="H100:K100"/>
    <mergeCell ref="E103:F103"/>
    <mergeCell ref="H103:K103"/>
    <mergeCell ref="H111:K111"/>
    <mergeCell ref="H112:K112"/>
    <mergeCell ref="B111:D111"/>
    <mergeCell ref="B112:D112"/>
    <mergeCell ref="E112:F112"/>
    <mergeCell ref="E111:F111"/>
    <mergeCell ref="E110:F110"/>
    <mergeCell ref="E105:F105"/>
    <mergeCell ref="H104:K104"/>
    <mergeCell ref="H105:K105"/>
    <mergeCell ref="E104:F104"/>
    <mergeCell ref="B104:D104"/>
    <mergeCell ref="B105:D105"/>
    <mergeCell ref="B110:D110"/>
    <mergeCell ref="H110:K110"/>
    <mergeCell ref="B106:D106"/>
    <mergeCell ref="E106:F106"/>
    <mergeCell ref="H106:K106"/>
    <mergeCell ref="B107:D107"/>
    <mergeCell ref="E107:F107"/>
    <mergeCell ref="H107:K107"/>
    <mergeCell ref="B108:D108"/>
    <mergeCell ref="E108:F108"/>
    <mergeCell ref="H108:K108"/>
  </mergeCells>
  <phoneticPr fontId="0" type="noConversion"/>
  <pageMargins left="0.47244094488188981" right="0.47244094488188981" top="0.74803149606299213" bottom="0.98425196850393704" header="0.51181102362204722" footer="0.51181102362204722"/>
  <pageSetup paperSize="9" scale="83" fitToHeight="0" orientation="portrait" r:id="rId1"/>
  <headerFooter alignWithMargins="0"/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arenda</cp:lastModifiedBy>
  <cp:lastPrinted>2017-03-02T11:35:13Z</cp:lastPrinted>
  <dcterms:created xsi:type="dcterms:W3CDTF">1996-10-08T23:32:33Z</dcterms:created>
  <dcterms:modified xsi:type="dcterms:W3CDTF">2021-02-25T04:32:19Z</dcterms:modified>
</cp:coreProperties>
</file>